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EXCEL\"/>
    </mc:Choice>
  </mc:AlternateContent>
  <bookViews>
    <workbookView xWindow="0" yWindow="0" windowWidth="20490" windowHeight="7650"/>
  </bookViews>
  <sheets>
    <sheet name="kvíz" sheetId="1" r:id="rId1"/>
    <sheet name="výsledky" sheetId="2" r:id="rId2"/>
    <sheet name="List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2" l="1"/>
  <c r="H10" i="2"/>
  <c r="L8" i="3"/>
  <c r="H13" i="2" s="1"/>
  <c r="L6" i="3"/>
  <c r="H11" i="2" s="1"/>
  <c r="L5" i="3"/>
  <c r="L4" i="3"/>
  <c r="H9" i="2" s="1"/>
  <c r="L2" i="3"/>
  <c r="H7" i="2" s="1"/>
  <c r="L7" i="3"/>
  <c r="H12" i="2" s="1"/>
  <c r="K3" i="3" l="1"/>
  <c r="L3" i="3" s="1"/>
  <c r="H8" i="2" s="1"/>
  <c r="H14" i="2" s="1"/>
  <c r="D8" i="2" s="1"/>
  <c r="E8" i="2" s="1"/>
  <c r="D14" i="2"/>
  <c r="E14" i="2"/>
  <c r="D11" i="2"/>
  <c r="E11" i="2"/>
  <c r="D15" i="2"/>
  <c r="E15" i="2"/>
  <c r="D9" i="2"/>
  <c r="E9" i="2"/>
  <c r="D10" i="2"/>
  <c r="E10" i="2"/>
  <c r="E5" i="2"/>
  <c r="D5" i="2"/>
  <c r="E12" i="2"/>
  <c r="D12" i="2"/>
  <c r="E7" i="2"/>
  <c r="D7" i="2"/>
  <c r="D13" i="2"/>
  <c r="E13" i="2"/>
  <c r="E6" i="2"/>
  <c r="D6" i="2"/>
</calcChain>
</file>

<file path=xl/sharedStrings.xml><?xml version="1.0" encoding="utf-8"?>
<sst xmlns="http://schemas.openxmlformats.org/spreadsheetml/2006/main" count="75" uniqueCount="63">
  <si>
    <t>Ema Soukupová</t>
  </si>
  <si>
    <t>Lucie Vandírková</t>
  </si>
  <si>
    <t>Jana Mrkvičková</t>
  </si>
  <si>
    <t>Ema Nemeshegyi</t>
  </si>
  <si>
    <t>Anna Roszkowská</t>
  </si>
  <si>
    <t>Renata Petrů</t>
  </si>
  <si>
    <t>Eliška Sauerová</t>
  </si>
  <si>
    <t>Michal Čagánek</t>
  </si>
  <si>
    <t>Matyáš Pořízek</t>
  </si>
  <si>
    <t>Jakub Čermák</t>
  </si>
  <si>
    <t>Milan Šorf</t>
  </si>
  <si>
    <t>ZVÍŘATA</t>
  </si>
  <si>
    <t>vypracoval/a:</t>
  </si>
  <si>
    <t xml:space="preserve">tvá odpověď: </t>
  </si>
  <si>
    <t>2) Kolika metrů může dosahovat žirafa?</t>
  </si>
  <si>
    <t>1) Poznej živočicha:</t>
  </si>
  <si>
    <t>3) Kterému zvířeti patří  tato silueta?</t>
  </si>
  <si>
    <t>5) O jaký druh žraloka se jedná?</t>
  </si>
  <si>
    <t>žralok obrovský</t>
  </si>
  <si>
    <t>žralok bílý</t>
  </si>
  <si>
    <t>kladivoun obecný</t>
  </si>
  <si>
    <t>žralok útesový</t>
  </si>
  <si>
    <t>žralok veliký</t>
  </si>
  <si>
    <t>6) Která zvířata vidíš na obrázku?</t>
  </si>
  <si>
    <t>Madagaskar</t>
  </si>
  <si>
    <t>Jih Asie</t>
  </si>
  <si>
    <t>Austrálie</t>
  </si>
  <si>
    <t>Střední Amerika</t>
  </si>
  <si>
    <t>1)</t>
  </si>
  <si>
    <t>2)</t>
  </si>
  <si>
    <t>3)</t>
  </si>
  <si>
    <t>4)</t>
  </si>
  <si>
    <t>5)</t>
  </si>
  <si>
    <t>6)</t>
  </si>
  <si>
    <t>7)</t>
  </si>
  <si>
    <t>VÝSLEDKY</t>
  </si>
  <si>
    <t>JMÉNO</t>
  </si>
  <si>
    <t>BODY</t>
  </si>
  <si>
    <t>a</t>
  </si>
  <si>
    <t>b</t>
  </si>
  <si>
    <t>c</t>
  </si>
  <si>
    <t>d</t>
  </si>
  <si>
    <t>e</t>
  </si>
  <si>
    <t>f</t>
  </si>
  <si>
    <t>HODNOCENÍ</t>
  </si>
  <si>
    <t>SOUČET</t>
  </si>
  <si>
    <t>počet bodů</t>
  </si>
  <si>
    <t>7-6 bodů</t>
  </si>
  <si>
    <t>5-4 body</t>
  </si>
  <si>
    <t>3-2 body</t>
  </si>
  <si>
    <t>1-0 bodů</t>
  </si>
  <si>
    <t>výborně</t>
  </si>
  <si>
    <t>dobře</t>
  </si>
  <si>
    <t>hodnocení</t>
  </si>
  <si>
    <t>nic moc</t>
  </si>
  <si>
    <t>hrůza</t>
  </si>
  <si>
    <t>otázka</t>
  </si>
  <si>
    <t>body</t>
  </si>
  <si>
    <t xml:space="preserve">7) Toto je želva sloní - největší suchozemská želva na světě. </t>
  </si>
  <si>
    <t>Kolika let se dožívá?</t>
  </si>
  <si>
    <t xml:space="preserve">4) Lemur kata se vyskytuje pouze na jednom místě na planetě. </t>
  </si>
  <si>
    <t>Kde to je?</t>
  </si>
  <si>
    <t>JMÉNO: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</si>
</sst>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238"/>
      <scheme val="minor"/>
    </font>
    <font>
      <sz val="8"/>
      <name val="Segoe UI"/>
      <family val="2"/>
      <charset val="238"/>
    </font>
    <font>
      <sz val="8"/>
      <color rgb="FF000000"/>
      <name val="Segoe UI"/>
      <family val="2"/>
      <charset val="238"/>
    </font>
    <font>
      <b/>
      <sz val="11"/>
      <color rgb="FF002060"/>
      <name val="Times New Roman"/>
      <family val="1"/>
      <charset val="238"/>
    </font>
    <font>
      <b/>
      <sz val="48"/>
      <color rgb="FF002060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color rgb="FF002060"/>
      <name val="Times New Roman"/>
      <family val="1"/>
      <charset val="238"/>
    </font>
    <font>
      <b/>
      <u/>
      <sz val="11"/>
      <color rgb="FF00206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rgb="FFD5EAFF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CCFFFF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4" fillId="2" borderId="0" xfId="0" applyFont="1" applyFill="1"/>
    <xf numFmtId="0" fontId="0" fillId="2" borderId="0" xfId="0" applyFill="1"/>
    <xf numFmtId="0" fontId="5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6" fillId="3" borderId="0" xfId="0" applyFont="1" applyFill="1" applyAlignment="1">
      <alignment vertical="center"/>
    </xf>
    <xf numFmtId="0" fontId="0" fillId="4" borderId="0" xfId="0" applyFill="1"/>
    <xf numFmtId="0" fontId="7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8" fillId="4" borderId="0" xfId="0" applyFont="1" applyFill="1"/>
    <xf numFmtId="0" fontId="5" fillId="4" borderId="0" xfId="0" applyFont="1" applyFill="1"/>
    <xf numFmtId="0" fontId="5" fillId="4" borderId="4" xfId="0" applyFont="1" applyFill="1" applyBorder="1"/>
    <xf numFmtId="0" fontId="5" fillId="4" borderId="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6" fillId="4" borderId="0" xfId="0" applyFont="1" applyFill="1"/>
    <xf numFmtId="0" fontId="5" fillId="4" borderId="4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/>
    </xf>
    <xf numFmtId="0" fontId="5" fillId="4" borderId="10" xfId="0" applyFont="1" applyFill="1" applyBorder="1"/>
    <xf numFmtId="0" fontId="5" fillId="4" borderId="7" xfId="0" applyFont="1" applyFill="1" applyBorder="1"/>
    <xf numFmtId="0" fontId="5" fillId="4" borderId="0" xfId="0" applyFont="1" applyFill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CCFFFF"/>
      <color rgb="FF006699"/>
      <color rgb="FFFFCCFF"/>
      <color rgb="FFE7F6FF"/>
      <color rgb="FFCCECFF"/>
      <color rgb="FFD5E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List3!$K$2" lockText="1" noThreeD="1"/>
</file>

<file path=xl/ctrlProps/ctrlProp10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Radio" checked="Checked" firstButton="1" fmlaLink="List3!$K$8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Drop" dropStyle="combo" dx="16" fmlaLink="List3!$K$5" fmlaRange="List3!$F$10:$F$13" noThreeD="1" sel="4" val="0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CheckBox" checked="Checked" fmlaLink="List3!$K$14" lockText="1" noThreeD="1"/>
</file>

<file path=xl/ctrlProps/ctrlProp23.xml><?xml version="1.0" encoding="utf-8"?>
<formControlPr xmlns="http://schemas.microsoft.com/office/spreadsheetml/2009/9/main" objectType="CheckBox" fmlaLink="List3!$K$15" lockText="1" noThreeD="1"/>
</file>

<file path=xl/ctrlProps/ctrlProp24.xml><?xml version="1.0" encoding="utf-8"?>
<formControlPr xmlns="http://schemas.microsoft.com/office/spreadsheetml/2009/9/main" objectType="CheckBox" checked="Checked" fmlaLink="List3!$K$16" lockText="1" noThreeD="1"/>
</file>

<file path=xl/ctrlProps/ctrlProp25.xml><?xml version="1.0" encoding="utf-8"?>
<formControlPr xmlns="http://schemas.microsoft.com/office/spreadsheetml/2009/9/main" objectType="CheckBox" checked="Checked" fmlaLink="List3!$K$17" lockText="1" noThreeD="1"/>
</file>

<file path=xl/ctrlProps/ctrlProp26.xml><?xml version="1.0" encoding="utf-8"?>
<formControlPr xmlns="http://schemas.microsoft.com/office/spreadsheetml/2009/9/main" objectType="CheckBox" fmlaLink="List3!$K$18" lockText="1" noThreeD="1"/>
</file>

<file path=xl/ctrlProps/ctrlProp27.xml><?xml version="1.0" encoding="utf-8"?>
<formControlPr xmlns="http://schemas.microsoft.com/office/spreadsheetml/2009/9/main" objectType="CheckBox" fmlaLink="List3!$K$19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Spin" dx="22" fmlaLink="$E$22" max="10" min="2" page="10" val="6"/>
</file>

<file path=xl/ctrlProps/ctrlProp5.xml><?xml version="1.0" encoding="utf-8"?>
<formControlPr xmlns="http://schemas.microsoft.com/office/spreadsheetml/2009/9/main" objectType="Radio" firstButton="1" fmlaLink="List3!$K$4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Drop" dropStyle="combo" dx="16" fmlaLink="List3!$K$6" fmlaRange="List3!$F$3:$F$7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361949</xdr:colOff>
      <xdr:row>4</xdr:row>
      <xdr:rowOff>142081</xdr:rowOff>
    </xdr:from>
    <xdr:to>
      <xdr:col>7</xdr:col>
      <xdr:colOff>619124</xdr:colOff>
      <xdr:row>12</xdr:row>
      <xdr:rowOff>9524</xdr:rowOff>
    </xdr:to>
    <xdr:pic>
      <xdr:nvPicPr>
        <xdr:cNvPr id="2" name="Obrázek 1" descr="Království zvířat | Galerie Megapix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4" y="1075531"/>
          <a:ext cx="2085975" cy="1391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6</xdr:row>
          <xdr:rowOff>57150</xdr:rowOff>
        </xdr:from>
        <xdr:to>
          <xdr:col>4</xdr:col>
          <xdr:colOff>85725</xdr:colOff>
          <xdr:row>7</xdr:row>
          <xdr:rowOff>85725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rosomák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</xdr:row>
          <xdr:rowOff>142875</xdr:rowOff>
        </xdr:from>
        <xdr:to>
          <xdr:col>4</xdr:col>
          <xdr:colOff>247650</xdr:colOff>
          <xdr:row>9</xdr:row>
          <xdr:rowOff>66675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tukan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9</xdr:row>
          <xdr:rowOff>66675</xdr:rowOff>
        </xdr:from>
        <xdr:to>
          <xdr:col>4</xdr:col>
          <xdr:colOff>104775</xdr:colOff>
          <xdr:row>10</xdr:row>
          <xdr:rowOff>114300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pelikán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438150</xdr:colOff>
          <xdr:row>16</xdr:row>
          <xdr:rowOff>66675</xdr:rowOff>
        </xdr:from>
        <xdr:to>
          <xdr:col>3</xdr:col>
          <xdr:colOff>314325</xdr:colOff>
          <xdr:row>20</xdr:row>
          <xdr:rowOff>9525</xdr:rowOff>
        </xdr:to>
        <xdr:sp macro="" textlink="">
          <xdr:nvSpPr>
            <xdr:cNvPr id="2056" name="Spinner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485776</xdr:colOff>
      <xdr:row>15</xdr:row>
      <xdr:rowOff>47625</xdr:rowOff>
    </xdr:from>
    <xdr:to>
      <xdr:col>8</xdr:col>
      <xdr:colOff>139981</xdr:colOff>
      <xdr:row>23</xdr:row>
      <xdr:rowOff>66675</xdr:rowOff>
    </xdr:to>
    <xdr:pic>
      <xdr:nvPicPr>
        <xdr:cNvPr id="11" name="Obrázek 10" descr="Žirafa je nejvyšší zvíře na světě, jak se jí žije s dlouhým krkem? |  Ábíčko.cz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057" y="3488531"/>
          <a:ext cx="2214049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25</xdr:row>
          <xdr:rowOff>114300</xdr:rowOff>
        </xdr:from>
        <xdr:to>
          <xdr:col>9</xdr:col>
          <xdr:colOff>100012</xdr:colOff>
          <xdr:row>28</xdr:row>
          <xdr:rowOff>57150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nosorožec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27</xdr:row>
          <xdr:rowOff>142875</xdr:rowOff>
        </xdr:from>
        <xdr:to>
          <xdr:col>8</xdr:col>
          <xdr:colOff>659606</xdr:colOff>
          <xdr:row>28</xdr:row>
          <xdr:rowOff>171450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rypouš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28</xdr:row>
          <xdr:rowOff>171450</xdr:rowOff>
        </xdr:from>
        <xdr:to>
          <xdr:col>8</xdr:col>
          <xdr:colOff>411956</xdr:colOff>
          <xdr:row>30</xdr:row>
          <xdr:rowOff>123825</xdr:rowOff>
        </xdr:to>
        <xdr:sp macro="" textlink="">
          <xdr:nvSpPr>
            <xdr:cNvPr id="2067" name="Option Button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hroch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30</xdr:row>
          <xdr:rowOff>19050</xdr:rowOff>
        </xdr:from>
        <xdr:to>
          <xdr:col>8</xdr:col>
          <xdr:colOff>488156</xdr:colOff>
          <xdr:row>32</xdr:row>
          <xdr:rowOff>95250</xdr:rowOff>
        </xdr:to>
        <xdr:sp macro="" textlink="">
          <xdr:nvSpPr>
            <xdr:cNvPr id="2068" name="Option Button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slon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361951</xdr:colOff>
      <xdr:row>26</xdr:row>
      <xdr:rowOff>112745</xdr:rowOff>
    </xdr:from>
    <xdr:to>
      <xdr:col>6</xdr:col>
      <xdr:colOff>161925</xdr:colOff>
      <xdr:row>32</xdr:row>
      <xdr:rowOff>152398</xdr:rowOff>
    </xdr:to>
    <xdr:pic>
      <xdr:nvPicPr>
        <xdr:cNvPr id="21" name="Obrázek 20" descr="Hroch Zvíře Divoký Divoká - Obrázek zdarma na Pixabay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30" r="2325"/>
        <a:stretch/>
      </xdr:blipFill>
      <xdr:spPr bwMode="auto">
        <a:xfrm>
          <a:off x="1581151" y="5237195"/>
          <a:ext cx="2057399" cy="118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964407</xdr:colOff>
      <xdr:row>4</xdr:row>
      <xdr:rowOff>78581</xdr:rowOff>
    </xdr:from>
    <xdr:to>
      <xdr:col>14</xdr:col>
      <xdr:colOff>583407</xdr:colOff>
      <xdr:row>11</xdr:row>
      <xdr:rowOff>150086</xdr:rowOff>
    </xdr:to>
    <xdr:pic>
      <xdr:nvPicPr>
        <xdr:cNvPr id="23" name="Obrázek 22" descr="Potápění se žralokem velrybím - největším žralokem na světě | Mexiko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8" y="1423987"/>
          <a:ext cx="2095500" cy="1405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6</xdr:row>
          <xdr:rowOff>114300</xdr:rowOff>
        </xdr:from>
        <xdr:to>
          <xdr:col>11</xdr:col>
          <xdr:colOff>702469</xdr:colOff>
          <xdr:row>8</xdr:row>
          <xdr:rowOff>180975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85725</xdr:colOff>
      <xdr:row>14</xdr:row>
      <xdr:rowOff>95249</xdr:rowOff>
    </xdr:from>
    <xdr:to>
      <xdr:col>12</xdr:col>
      <xdr:colOff>596809</xdr:colOff>
      <xdr:row>23</xdr:row>
      <xdr:rowOff>123824</xdr:rowOff>
    </xdr:to>
    <xdr:pic>
      <xdr:nvPicPr>
        <xdr:cNvPr id="25" name="Obrázek 24" descr="Savci - MANDALA MONTESSORI s.r.o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36" t="25480" r="1" b="34424"/>
        <a:stretch/>
      </xdr:blipFill>
      <xdr:spPr bwMode="auto">
        <a:xfrm>
          <a:off x="6105525" y="2933699"/>
          <a:ext cx="2999490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3</xdr:row>
          <xdr:rowOff>178594</xdr:rowOff>
        </xdr:from>
        <xdr:to>
          <xdr:col>8</xdr:col>
          <xdr:colOff>535781</xdr:colOff>
          <xdr:row>13</xdr:row>
          <xdr:rowOff>9525</xdr:rowOff>
        </xdr:to>
        <xdr:sp macro="" textlink="">
          <xdr:nvSpPr>
            <xdr:cNvPr id="2080" name="Group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457199</xdr:colOff>
          <xdr:row>13</xdr:row>
          <xdr:rowOff>154781</xdr:rowOff>
        </xdr:from>
        <xdr:to>
          <xdr:col>8</xdr:col>
          <xdr:colOff>547687</xdr:colOff>
          <xdr:row>24</xdr:row>
          <xdr:rowOff>76200</xdr:rowOff>
        </xdr:to>
        <xdr:sp macro="" textlink="">
          <xdr:nvSpPr>
            <xdr:cNvPr id="2081" name="Group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24</xdr:row>
          <xdr:rowOff>161925</xdr:rowOff>
        </xdr:from>
        <xdr:to>
          <xdr:col>8</xdr:col>
          <xdr:colOff>547687</xdr:colOff>
          <xdr:row>33</xdr:row>
          <xdr:rowOff>71438</xdr:rowOff>
        </xdr:to>
        <xdr:sp macro="" textlink="">
          <xdr:nvSpPr>
            <xdr:cNvPr id="2082" name="Group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742950</xdr:colOff>
          <xdr:row>12</xdr:row>
          <xdr:rowOff>142874</xdr:rowOff>
        </xdr:from>
        <xdr:to>
          <xdr:col>15</xdr:col>
          <xdr:colOff>47625</xdr:colOff>
          <xdr:row>24</xdr:row>
          <xdr:rowOff>190499</xdr:rowOff>
        </xdr:to>
        <xdr:sp macro="" textlink="">
          <xdr:nvSpPr>
            <xdr:cNvPr id="2083" name="Group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738187</xdr:colOff>
          <xdr:row>4</xdr:row>
          <xdr:rowOff>0</xdr:rowOff>
        </xdr:from>
        <xdr:to>
          <xdr:col>15</xdr:col>
          <xdr:colOff>30956</xdr:colOff>
          <xdr:row>12</xdr:row>
          <xdr:rowOff>78581</xdr:rowOff>
        </xdr:to>
        <xdr:sp macro="" textlink="">
          <xdr:nvSpPr>
            <xdr:cNvPr id="2084" name="Group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42068</xdr:colOff>
      <xdr:row>28</xdr:row>
      <xdr:rowOff>119063</xdr:rowOff>
    </xdr:from>
    <xdr:to>
      <xdr:col>12</xdr:col>
      <xdr:colOff>176237</xdr:colOff>
      <xdr:row>37</xdr:row>
      <xdr:rowOff>150813</xdr:rowOff>
    </xdr:to>
    <xdr:pic>
      <xdr:nvPicPr>
        <xdr:cNvPr id="39" name="Obrázek 38" descr="Želva sloní – Wikipedi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162" y="6036469"/>
          <a:ext cx="2610669" cy="174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30</xdr:row>
          <xdr:rowOff>114300</xdr:rowOff>
        </xdr:from>
        <xdr:to>
          <xdr:col>14</xdr:col>
          <xdr:colOff>295276</xdr:colOff>
          <xdr:row>32</xdr:row>
          <xdr:rowOff>0</xdr:rowOff>
        </xdr:to>
        <xdr:sp macro="" textlink="">
          <xdr:nvSpPr>
            <xdr:cNvPr id="2086" name="Option Button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max. 90 let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31</xdr:row>
          <xdr:rowOff>161925</xdr:rowOff>
        </xdr:from>
        <xdr:to>
          <xdr:col>14</xdr:col>
          <xdr:colOff>352426</xdr:colOff>
          <xdr:row>33</xdr:row>
          <xdr:rowOff>123825</xdr:rowOff>
        </xdr:to>
        <xdr:sp macro="" textlink="">
          <xdr:nvSpPr>
            <xdr:cNvPr id="2087" name="Option Button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110 - 120 let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361950</xdr:colOff>
          <xdr:row>33</xdr:row>
          <xdr:rowOff>0</xdr:rowOff>
        </xdr:from>
        <xdr:to>
          <xdr:col>14</xdr:col>
          <xdr:colOff>114301</xdr:colOff>
          <xdr:row>35</xdr:row>
          <xdr:rowOff>76200</xdr:rowOff>
        </xdr:to>
        <xdr:sp macro="" textlink="">
          <xdr:nvSpPr>
            <xdr:cNvPr id="2088" name="Option Button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více než 150 let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29</xdr:row>
          <xdr:rowOff>19050</xdr:rowOff>
        </xdr:from>
        <xdr:to>
          <xdr:col>14</xdr:col>
          <xdr:colOff>238126</xdr:colOff>
          <xdr:row>30</xdr:row>
          <xdr:rowOff>76200</xdr:rowOff>
        </xdr:to>
        <xdr:sp macro="" textlink="">
          <xdr:nvSpPr>
            <xdr:cNvPr id="2089" name="Option Button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75 let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25</xdr:row>
          <xdr:rowOff>142874</xdr:rowOff>
        </xdr:from>
        <xdr:to>
          <xdr:col>15</xdr:col>
          <xdr:colOff>71437</xdr:colOff>
          <xdr:row>39</xdr:row>
          <xdr:rowOff>11905</xdr:rowOff>
        </xdr:to>
        <xdr:sp macro="" textlink="">
          <xdr:nvSpPr>
            <xdr:cNvPr id="2090" name="Group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238125</xdr:colOff>
      <xdr:row>35</xdr:row>
      <xdr:rowOff>130969</xdr:rowOff>
    </xdr:from>
    <xdr:to>
      <xdr:col>8</xdr:col>
      <xdr:colOff>138112</xdr:colOff>
      <xdr:row>42</xdr:row>
      <xdr:rowOff>168011</xdr:rowOff>
    </xdr:to>
    <xdr:pic>
      <xdr:nvPicPr>
        <xdr:cNvPr id="46" name="Obrázek 45" descr="Lemur kata | Zoo Olomouc - Svatý Kopeček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406" y="7381875"/>
          <a:ext cx="2459831" cy="1370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</xdr:colOff>
          <xdr:row>37</xdr:row>
          <xdr:rowOff>92869</xdr:rowOff>
        </xdr:from>
        <xdr:to>
          <xdr:col>4</xdr:col>
          <xdr:colOff>166688</xdr:colOff>
          <xdr:row>39</xdr:row>
          <xdr:rowOff>0</xdr:rowOff>
        </xdr:to>
        <xdr:sp macro="" textlink="">
          <xdr:nvSpPr>
            <xdr:cNvPr id="2093" name="Drop Down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33</xdr:row>
          <xdr:rowOff>166688</xdr:rowOff>
        </xdr:from>
        <xdr:to>
          <xdr:col>8</xdr:col>
          <xdr:colOff>523874</xdr:colOff>
          <xdr:row>44</xdr:row>
          <xdr:rowOff>11907</xdr:rowOff>
        </xdr:to>
        <xdr:sp macro="" textlink="">
          <xdr:nvSpPr>
            <xdr:cNvPr id="2094" name="Group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266700</xdr:colOff>
          <xdr:row>13</xdr:row>
          <xdr:rowOff>152400</xdr:rowOff>
        </xdr:from>
        <xdr:to>
          <xdr:col>14</xdr:col>
          <xdr:colOff>466725</xdr:colOff>
          <xdr:row>15</xdr:row>
          <xdr:rowOff>104775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žirafa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271462</xdr:colOff>
          <xdr:row>15</xdr:row>
          <xdr:rowOff>130969</xdr:rowOff>
        </xdr:from>
        <xdr:to>
          <xdr:col>14</xdr:col>
          <xdr:colOff>452437</xdr:colOff>
          <xdr:row>17</xdr:row>
          <xdr:rowOff>35719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žába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290512</xdr:colOff>
          <xdr:row>17</xdr:row>
          <xdr:rowOff>57150</xdr:rowOff>
        </xdr:from>
        <xdr:to>
          <xdr:col>14</xdr:col>
          <xdr:colOff>395287</xdr:colOff>
          <xdr:row>18</xdr:row>
          <xdr:rowOff>152400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velbloud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290512</xdr:colOff>
          <xdr:row>18</xdr:row>
          <xdr:rowOff>154782</xdr:rowOff>
        </xdr:from>
        <xdr:to>
          <xdr:col>14</xdr:col>
          <xdr:colOff>500062</xdr:colOff>
          <xdr:row>20</xdr:row>
          <xdr:rowOff>135732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tapír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290512</xdr:colOff>
          <xdr:row>20</xdr:row>
          <xdr:rowOff>133350</xdr:rowOff>
        </xdr:from>
        <xdr:to>
          <xdr:col>14</xdr:col>
          <xdr:colOff>538162</xdr:colOff>
          <xdr:row>22</xdr:row>
          <xdr:rowOff>47625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tygr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290513</xdr:colOff>
          <xdr:row>22</xdr:row>
          <xdr:rowOff>71437</xdr:rowOff>
        </xdr:from>
        <xdr:to>
          <xdr:col>14</xdr:col>
          <xdr:colOff>583407</xdr:colOff>
          <xdr:row>23</xdr:row>
          <xdr:rowOff>147637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los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A1:P146"/>
  <sheetViews>
    <sheetView tabSelected="1" zoomScale="80" zoomScaleNormal="80" workbookViewId="0">
      <selection activeCell="V14" sqref="V14"/>
    </sheetView>
  </sheetViews>
  <sheetFormatPr defaultRowHeight="15" x14ac:dyDescent="0.25"/>
  <cols>
    <col min="4" max="4" width="6.42578125" customWidth="1"/>
    <col min="5" max="5" width="9.140625" customWidth="1"/>
    <col min="8" max="8" width="11" customWidth="1"/>
    <col min="9" max="9" width="13.42578125" customWidth="1"/>
    <col min="10" max="11" width="9.140625" customWidth="1"/>
    <col min="12" max="12" width="19" customWidth="1"/>
  </cols>
  <sheetData>
    <row r="1" spans="1:16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60.75" x14ac:dyDescent="0.8">
      <c r="A2" s="3"/>
      <c r="B2" s="3"/>
      <c r="C2" s="3"/>
      <c r="D2" s="1" t="s">
        <v>11</v>
      </c>
      <c r="E2" s="1"/>
      <c r="F2" s="5"/>
      <c r="G2" s="5"/>
      <c r="H2" s="5"/>
      <c r="I2" s="3"/>
      <c r="J2" s="4" t="s">
        <v>12</v>
      </c>
      <c r="K2" s="4"/>
      <c r="L2" s="6" t="s">
        <v>3</v>
      </c>
      <c r="M2" s="3"/>
      <c r="N2" s="3"/>
      <c r="O2" s="3"/>
      <c r="P2" s="3"/>
    </row>
    <row r="3" spans="1:16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5">
      <c r="A4" s="3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1:16" x14ac:dyDescent="0.25">
      <c r="A5" s="3"/>
      <c r="B5" s="12"/>
      <c r="C5" s="12"/>
      <c r="D5" s="12"/>
      <c r="E5" s="12"/>
      <c r="F5" s="12"/>
      <c r="G5" s="12"/>
      <c r="H5" s="12"/>
      <c r="I5" s="12"/>
      <c r="J5" s="12" t="s">
        <v>17</v>
      </c>
      <c r="K5" s="12"/>
      <c r="L5" s="12"/>
      <c r="M5" s="12"/>
      <c r="N5" s="12"/>
      <c r="O5" s="12"/>
      <c r="P5" s="12"/>
    </row>
    <row r="6" spans="1:16" x14ac:dyDescent="0.25">
      <c r="A6" s="3"/>
      <c r="B6" s="12"/>
      <c r="C6" s="12" t="s">
        <v>15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16" x14ac:dyDescent="0.25">
      <c r="A7" s="3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x14ac:dyDescent="0.25">
      <c r="A8" s="3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16" x14ac:dyDescent="0.25">
      <c r="A9" s="3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1:16" x14ac:dyDescent="0.25">
      <c r="A10" s="3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spans="1:16" x14ac:dyDescent="0.25">
      <c r="A11" s="3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1:16" x14ac:dyDescent="0.25">
      <c r="A12" s="3"/>
      <c r="B12" s="12"/>
      <c r="C12" s="12"/>
      <c r="D12" s="12"/>
      <c r="E12" s="12"/>
      <c r="F12" s="12"/>
      <c r="G12" s="12"/>
      <c r="H12" s="12"/>
      <c r="I12" s="7"/>
      <c r="J12" s="12"/>
      <c r="K12" s="12"/>
      <c r="L12" s="12"/>
      <c r="M12" s="12"/>
      <c r="N12" s="12"/>
      <c r="O12" s="12"/>
      <c r="P12" s="12"/>
    </row>
    <row r="13" spans="1:16" x14ac:dyDescent="0.25">
      <c r="A13" s="3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spans="1:16" x14ac:dyDescent="0.25">
      <c r="A14" s="3"/>
      <c r="B14" s="12"/>
      <c r="C14" s="12"/>
      <c r="D14" s="12"/>
      <c r="E14" s="12"/>
      <c r="F14" s="12"/>
      <c r="G14" s="12"/>
      <c r="H14" s="12"/>
      <c r="I14" s="12"/>
      <c r="J14" s="12" t="s">
        <v>23</v>
      </c>
      <c r="K14" s="12"/>
      <c r="L14" s="12"/>
      <c r="M14" s="12"/>
      <c r="N14" s="12"/>
      <c r="O14" s="12"/>
      <c r="P14" s="12"/>
    </row>
    <row r="15" spans="1:16" x14ac:dyDescent="0.25">
      <c r="A15" s="3"/>
      <c r="B15" s="12"/>
      <c r="C15" s="12" t="s">
        <v>14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spans="1:16" x14ac:dyDescent="0.25">
      <c r="A16" s="3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1:16" x14ac:dyDescent="0.25">
      <c r="A17" s="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spans="1:16" x14ac:dyDescent="0.25">
      <c r="A18" s="3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spans="1:16" x14ac:dyDescent="0.25">
      <c r="A19" s="3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spans="1:16" x14ac:dyDescent="0.25">
      <c r="A20" s="3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spans="1:16" x14ac:dyDescent="0.25">
      <c r="A21" s="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spans="1:16" x14ac:dyDescent="0.25">
      <c r="A22" s="3"/>
      <c r="B22" s="12"/>
      <c r="C22" s="12" t="s">
        <v>13</v>
      </c>
      <c r="D22" s="12"/>
      <c r="E22" s="25">
        <v>6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spans="1:16" x14ac:dyDescent="0.25">
      <c r="A23" s="3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6" x14ac:dyDescent="0.25">
      <c r="A24" s="3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x14ac:dyDescent="0.25">
      <c r="A25" s="3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x14ac:dyDescent="0.25">
      <c r="A26" s="3"/>
      <c r="B26" s="12"/>
      <c r="C26" s="12" t="s">
        <v>16</v>
      </c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x14ac:dyDescent="0.25">
      <c r="A27" s="3"/>
      <c r="B27" s="12"/>
      <c r="C27" s="12"/>
      <c r="D27" s="12"/>
      <c r="E27" s="12"/>
      <c r="F27" s="12"/>
      <c r="G27" s="12"/>
      <c r="H27" s="12"/>
      <c r="I27" s="12"/>
      <c r="J27" s="12" t="s">
        <v>58</v>
      </c>
      <c r="K27" s="12"/>
      <c r="L27" s="12"/>
      <c r="M27" s="12"/>
      <c r="N27" s="12"/>
      <c r="O27" s="12"/>
      <c r="P27" s="12"/>
    </row>
    <row r="28" spans="1:16" x14ac:dyDescent="0.25">
      <c r="A28" s="3"/>
      <c r="B28" s="12"/>
      <c r="C28" s="12"/>
      <c r="D28" s="12"/>
      <c r="E28" s="12"/>
      <c r="F28" s="12"/>
      <c r="G28" s="12"/>
      <c r="H28" s="12"/>
      <c r="I28" s="12"/>
      <c r="J28" s="12" t="s">
        <v>59</v>
      </c>
      <c r="K28" s="12"/>
      <c r="L28" s="12"/>
      <c r="M28" s="12"/>
      <c r="N28" s="12"/>
      <c r="O28" s="12"/>
      <c r="P28" s="12"/>
    </row>
    <row r="29" spans="1:16" x14ac:dyDescent="0.25">
      <c r="A29" s="3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 x14ac:dyDescent="0.25">
      <c r="A30" s="3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 x14ac:dyDescent="0.25">
      <c r="A31" s="3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 x14ac:dyDescent="0.25">
      <c r="A32" s="3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 x14ac:dyDescent="0.25">
      <c r="A33" s="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 x14ac:dyDescent="0.25">
      <c r="A34" s="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  <row r="35" spans="1:16" x14ac:dyDescent="0.25">
      <c r="A35" s="3"/>
      <c r="B35" s="12"/>
      <c r="C35" s="12" t="s">
        <v>60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x14ac:dyDescent="0.25">
      <c r="A36" s="3"/>
      <c r="B36" s="12"/>
      <c r="C36" s="12" t="s">
        <v>61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</row>
    <row r="37" spans="1:16" x14ac:dyDescent="0.25">
      <c r="A37" s="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</row>
    <row r="38" spans="1:16" x14ac:dyDescent="0.25">
      <c r="A38" s="3"/>
      <c r="B38" s="12"/>
      <c r="C38" s="7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</row>
    <row r="39" spans="1:16" x14ac:dyDescent="0.25">
      <c r="A39" s="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</row>
    <row r="40" spans="1:16" x14ac:dyDescent="0.25">
      <c r="A40" s="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</row>
    <row r="41" spans="1:16" x14ac:dyDescent="0.25">
      <c r="A41" s="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</row>
    <row r="42" spans="1:16" x14ac:dyDescent="0.25">
      <c r="A42" s="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</row>
    <row r="43" spans="1:16" x14ac:dyDescent="0.25">
      <c r="A43" s="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</row>
    <row r="44" spans="1:16" x14ac:dyDescent="0.25">
      <c r="A44" s="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</row>
    <row r="45" spans="1:16" x14ac:dyDescent="0.25">
      <c r="A45" s="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</row>
    <row r="46" spans="1:16" x14ac:dyDescent="0.25">
      <c r="A46" s="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</row>
    <row r="47" spans="1:16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16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</row>
    <row r="49" spans="1:16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</row>
    <row r="50" spans="1:16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</row>
    <row r="51" spans="1:16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</row>
    <row r="52" spans="1:16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</row>
    <row r="53" spans="1:16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</row>
    <row r="54" spans="1:1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</row>
    <row r="55" spans="1:16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1:16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</row>
    <row r="57" spans="1:16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16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16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16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</row>
    <row r="61" spans="1:16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</row>
    <row r="62" spans="1:16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</row>
    <row r="63" spans="1:16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</row>
    <row r="64" spans="1:16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</row>
    <row r="65" spans="1:16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</row>
    <row r="66" spans="1:16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</row>
    <row r="67" spans="1:16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</row>
    <row r="68" spans="1:16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</row>
    <row r="69" spans="1:16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</row>
    <row r="70" spans="1:16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</row>
    <row r="71" spans="1:16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</row>
    <row r="72" spans="1:16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</row>
    <row r="73" spans="1:16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</row>
    <row r="74" spans="1:16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</row>
    <row r="75" spans="1:16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</row>
    <row r="76" spans="1:16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</row>
    <row r="77" spans="1:16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</row>
    <row r="78" spans="1:1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</row>
    <row r="79" spans="1:16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</row>
    <row r="80" spans="1:16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</row>
    <row r="81" spans="1:16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</row>
    <row r="82" spans="1:16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</row>
    <row r="83" spans="1:16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</row>
    <row r="84" spans="1:1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</row>
    <row r="85" spans="1:16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</row>
    <row r="86" spans="1:16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</row>
    <row r="87" spans="1:16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</row>
    <row r="88" spans="1:16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</row>
    <row r="89" spans="1:16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</row>
    <row r="90" spans="1:16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</row>
    <row r="91" spans="1:16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</row>
    <row r="92" spans="1:16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</row>
    <row r="93" spans="1:16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</row>
    <row r="94" spans="1:16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</row>
    <row r="95" spans="1:1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</row>
    <row r="96" spans="1:16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</row>
    <row r="97" spans="1:16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</row>
    <row r="98" spans="1:16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</row>
    <row r="99" spans="1:16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</row>
    <row r="100" spans="1:16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</row>
    <row r="101" spans="1:16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</row>
    <row r="102" spans="1:16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</row>
    <row r="103" spans="1:16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</row>
    <row r="104" spans="1:16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</row>
    <row r="105" spans="1:16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</row>
    <row r="106" spans="1:16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</row>
    <row r="107" spans="1:16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</row>
    <row r="108" spans="1:16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</row>
    <row r="109" spans="1:16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</row>
    <row r="110" spans="1:16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</row>
    <row r="111" spans="1:16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</row>
    <row r="112" spans="1:16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</row>
    <row r="113" spans="1:16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</row>
    <row r="114" spans="1:16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</row>
    <row r="115" spans="1:16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</row>
    <row r="116" spans="1:16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</row>
    <row r="117" spans="1:16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</row>
    <row r="118" spans="1:1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</row>
    <row r="119" spans="1:16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</row>
    <row r="120" spans="1:16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</row>
    <row r="121" spans="1:16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</row>
    <row r="122" spans="1:16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</row>
    <row r="123" spans="1:16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</row>
    <row r="124" spans="1:16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</row>
    <row r="125" spans="1:1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</row>
    <row r="126" spans="1:16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</row>
    <row r="127" spans="1:16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</row>
    <row r="128" spans="1:1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</row>
    <row r="129" spans="1:1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</row>
    <row r="130" spans="1:1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</row>
    <row r="131" spans="1:1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</row>
    <row r="132" spans="1:1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</row>
    <row r="133" spans="1:1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</row>
    <row r="134" spans="1:1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</row>
    <row r="135" spans="1:1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</row>
    <row r="136" spans="1:1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</row>
    <row r="137" spans="1:1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</row>
    <row r="138" spans="1:1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</row>
    <row r="139" spans="1:1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</row>
    <row r="140" spans="1:1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</row>
    <row r="141" spans="1:1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</row>
    <row r="142" spans="1:1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</row>
    <row r="143" spans="1:1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</row>
    <row r="144" spans="1:1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</row>
    <row r="145" spans="1:1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</row>
    <row r="146" spans="1:1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</row>
  </sheetData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4" name="Option Button 4">
              <controlPr defaultSize="0" autoFill="0" autoLine="0" autoPict="0">
                <anchor moveWithCells="1">
                  <from>
                    <xdr:col>2</xdr:col>
                    <xdr:colOff>104775</xdr:colOff>
                    <xdr:row>6</xdr:row>
                    <xdr:rowOff>57150</xdr:rowOff>
                  </from>
                  <to>
                    <xdr:col>4</xdr:col>
                    <xdr:colOff>85725</xdr:colOff>
                    <xdr:row>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Option Button 5">
              <controlPr defaultSize="0" autoFill="0" autoLine="0" autoPict="0">
                <anchor moveWithCells="1">
                  <from>
                    <xdr:col>2</xdr:col>
                    <xdr:colOff>114300</xdr:colOff>
                    <xdr:row>7</xdr:row>
                    <xdr:rowOff>142875</xdr:rowOff>
                  </from>
                  <to>
                    <xdr:col>4</xdr:col>
                    <xdr:colOff>247650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6" name="Option Button 6">
              <controlPr defaultSize="0" autoFill="0" autoLine="0" autoPict="0">
                <anchor moveWithCells="1">
                  <from>
                    <xdr:col>2</xdr:col>
                    <xdr:colOff>123825</xdr:colOff>
                    <xdr:row>9</xdr:row>
                    <xdr:rowOff>66675</xdr:rowOff>
                  </from>
                  <to>
                    <xdr:col>4</xdr:col>
                    <xdr:colOff>104775</xdr:colOff>
                    <xdr:row>10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7" name="Spinner 8">
              <controlPr defaultSize="0" autoPict="0">
                <anchor moveWithCells="1" sizeWithCells="1">
                  <from>
                    <xdr:col>2</xdr:col>
                    <xdr:colOff>438150</xdr:colOff>
                    <xdr:row>16</xdr:row>
                    <xdr:rowOff>66675</xdr:rowOff>
                  </from>
                  <to>
                    <xdr:col>3</xdr:col>
                    <xdr:colOff>314325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8" name="Option Button 17">
              <controlPr defaultSize="0" autoFill="0" autoLine="0" autoPict="0">
                <anchor moveWithCells="1">
                  <from>
                    <xdr:col>7</xdr:col>
                    <xdr:colOff>57150</xdr:colOff>
                    <xdr:row>25</xdr:row>
                    <xdr:rowOff>114300</xdr:rowOff>
                  </from>
                  <to>
                    <xdr:col>9</xdr:col>
                    <xdr:colOff>104775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9" name="Option Button 18">
              <controlPr defaultSize="0" autoFill="0" autoLine="0" autoPict="0">
                <anchor moveWithCells="1">
                  <from>
                    <xdr:col>7</xdr:col>
                    <xdr:colOff>57150</xdr:colOff>
                    <xdr:row>27</xdr:row>
                    <xdr:rowOff>142875</xdr:rowOff>
                  </from>
                  <to>
                    <xdr:col>8</xdr:col>
                    <xdr:colOff>666750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0" name="Option Button 19">
              <controlPr defaultSize="0" autoFill="0" autoLine="0" autoPict="0">
                <anchor moveWithCells="1">
                  <from>
                    <xdr:col>7</xdr:col>
                    <xdr:colOff>57150</xdr:colOff>
                    <xdr:row>28</xdr:row>
                    <xdr:rowOff>171450</xdr:rowOff>
                  </from>
                  <to>
                    <xdr:col>8</xdr:col>
                    <xdr:colOff>419100</xdr:colOff>
                    <xdr:row>30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1" name="Option Button 20">
              <controlPr defaultSize="0" autoFill="0" autoLine="0" autoPict="0">
                <anchor moveWithCells="1">
                  <from>
                    <xdr:col>7</xdr:col>
                    <xdr:colOff>57150</xdr:colOff>
                    <xdr:row>30</xdr:row>
                    <xdr:rowOff>19050</xdr:rowOff>
                  </from>
                  <to>
                    <xdr:col>8</xdr:col>
                    <xdr:colOff>495300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2" name="Drop Down 23">
              <controlPr defaultSize="0" autoLine="0" autoPict="0">
                <anchor moveWithCells="1">
                  <from>
                    <xdr:col>9</xdr:col>
                    <xdr:colOff>114300</xdr:colOff>
                    <xdr:row>6</xdr:row>
                    <xdr:rowOff>114300</xdr:rowOff>
                  </from>
                  <to>
                    <xdr:col>11</xdr:col>
                    <xdr:colOff>704850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3" name="Group Box 32">
              <controlPr defaultSize="0" autoFill="0" autoPict="0">
                <anchor moveWithCells="1">
                  <from>
                    <xdr:col>1</xdr:col>
                    <xdr:colOff>447675</xdr:colOff>
                    <xdr:row>3</xdr:row>
                    <xdr:rowOff>180975</xdr:rowOff>
                  </from>
                  <to>
                    <xdr:col>8</xdr:col>
                    <xdr:colOff>533400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4" name="Group Box 33">
              <controlPr defaultSize="0" autoFill="0" autoPict="0">
                <anchor moveWithCells="1">
                  <from>
                    <xdr:col>1</xdr:col>
                    <xdr:colOff>457200</xdr:colOff>
                    <xdr:row>13</xdr:row>
                    <xdr:rowOff>152400</xdr:rowOff>
                  </from>
                  <to>
                    <xdr:col>8</xdr:col>
                    <xdr:colOff>542925</xdr:colOff>
                    <xdr:row>24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5" name="Group Box 34">
              <controlPr defaultSize="0" autoFill="0" autoPict="0">
                <anchor moveWithCells="1">
                  <from>
                    <xdr:col>1</xdr:col>
                    <xdr:colOff>476250</xdr:colOff>
                    <xdr:row>24</xdr:row>
                    <xdr:rowOff>161925</xdr:rowOff>
                  </from>
                  <to>
                    <xdr:col>8</xdr:col>
                    <xdr:colOff>542925</xdr:colOff>
                    <xdr:row>33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16" name="Group Box 35">
              <controlPr defaultSize="0" autoFill="0" autoPict="0">
                <anchor moveWithCells="1">
                  <from>
                    <xdr:col>8</xdr:col>
                    <xdr:colOff>742950</xdr:colOff>
                    <xdr:row>12</xdr:row>
                    <xdr:rowOff>142875</xdr:rowOff>
                  </from>
                  <to>
                    <xdr:col>15</xdr:col>
                    <xdr:colOff>47625</xdr:colOff>
                    <xdr:row>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17" name="Group Box 36">
              <controlPr defaultSize="0" autoFill="0" autoPict="0">
                <anchor moveWithCells="1">
                  <from>
                    <xdr:col>8</xdr:col>
                    <xdr:colOff>733425</xdr:colOff>
                    <xdr:row>4</xdr:row>
                    <xdr:rowOff>0</xdr:rowOff>
                  </from>
                  <to>
                    <xdr:col>15</xdr:col>
                    <xdr:colOff>28575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18" name="Option Button 38">
              <controlPr defaultSize="0" autoFill="0" autoLine="0" autoPict="0">
                <anchor moveWithCells="1">
                  <from>
                    <xdr:col>12</xdr:col>
                    <xdr:colOff>342900</xdr:colOff>
                    <xdr:row>30</xdr:row>
                    <xdr:rowOff>114300</xdr:rowOff>
                  </from>
                  <to>
                    <xdr:col>14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19" name="Option Button 39">
              <controlPr defaultSize="0" autoFill="0" autoLine="0" autoPict="0">
                <anchor moveWithCells="1">
                  <from>
                    <xdr:col>12</xdr:col>
                    <xdr:colOff>352425</xdr:colOff>
                    <xdr:row>31</xdr:row>
                    <xdr:rowOff>161925</xdr:rowOff>
                  </from>
                  <to>
                    <xdr:col>14</xdr:col>
                    <xdr:colOff>352425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20" name="Option Button 40">
              <controlPr defaultSize="0" autoFill="0" autoLine="0" autoPict="0">
                <anchor moveWithCells="1">
                  <from>
                    <xdr:col>12</xdr:col>
                    <xdr:colOff>361950</xdr:colOff>
                    <xdr:row>33</xdr:row>
                    <xdr:rowOff>0</xdr:rowOff>
                  </from>
                  <to>
                    <xdr:col>14</xdr:col>
                    <xdr:colOff>114300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21" name="Option Button 41">
              <controlPr defaultSize="0" autoFill="0" autoLine="0" autoPict="0">
                <anchor moveWithCells="1">
                  <from>
                    <xdr:col>12</xdr:col>
                    <xdr:colOff>342900</xdr:colOff>
                    <xdr:row>29</xdr:row>
                    <xdr:rowOff>19050</xdr:rowOff>
                  </from>
                  <to>
                    <xdr:col>14</xdr:col>
                    <xdr:colOff>238125</xdr:colOff>
                    <xdr:row>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22" name="Group Box 42">
              <controlPr defaultSize="0" autoFill="0" autoPict="0">
                <anchor moveWithCells="1">
                  <from>
                    <xdr:col>8</xdr:col>
                    <xdr:colOff>752475</xdr:colOff>
                    <xdr:row>25</xdr:row>
                    <xdr:rowOff>142875</xdr:rowOff>
                  </from>
                  <to>
                    <xdr:col>15</xdr:col>
                    <xdr:colOff>66675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23" name="Drop Down 45">
              <controlPr defaultSize="0" autoLine="0" autoPict="0">
                <anchor moveWithCells="1">
                  <from>
                    <xdr:col>2</xdr:col>
                    <xdr:colOff>9525</xdr:colOff>
                    <xdr:row>37</xdr:row>
                    <xdr:rowOff>95250</xdr:rowOff>
                  </from>
                  <to>
                    <xdr:col>4</xdr:col>
                    <xdr:colOff>171450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4" name="Group Box 46">
              <controlPr defaultSize="0" autoFill="0" autoPict="0">
                <anchor moveWithCells="1">
                  <from>
                    <xdr:col>1</xdr:col>
                    <xdr:colOff>466725</xdr:colOff>
                    <xdr:row>33</xdr:row>
                    <xdr:rowOff>171450</xdr:rowOff>
                  </from>
                  <to>
                    <xdr:col>8</xdr:col>
                    <xdr:colOff>523875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25" name="Check Box 48">
              <controlPr defaultSize="0" autoFill="0" autoLine="0" autoPict="0">
                <anchor moveWithCells="1">
                  <from>
                    <xdr:col>13</xdr:col>
                    <xdr:colOff>266700</xdr:colOff>
                    <xdr:row>13</xdr:row>
                    <xdr:rowOff>152400</xdr:rowOff>
                  </from>
                  <to>
                    <xdr:col>14</xdr:col>
                    <xdr:colOff>466725</xdr:colOff>
                    <xdr:row>15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26" name="Check Box 49">
              <controlPr defaultSize="0" autoFill="0" autoLine="0" autoPict="0">
                <anchor moveWithCells="1">
                  <from>
                    <xdr:col>13</xdr:col>
                    <xdr:colOff>266700</xdr:colOff>
                    <xdr:row>15</xdr:row>
                    <xdr:rowOff>133350</xdr:rowOff>
                  </from>
                  <to>
                    <xdr:col>14</xdr:col>
                    <xdr:colOff>447675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27" name="Check Box 50">
              <controlPr defaultSize="0" autoFill="0" autoLine="0" autoPict="0">
                <anchor moveWithCells="1">
                  <from>
                    <xdr:col>13</xdr:col>
                    <xdr:colOff>285750</xdr:colOff>
                    <xdr:row>17</xdr:row>
                    <xdr:rowOff>57150</xdr:rowOff>
                  </from>
                  <to>
                    <xdr:col>14</xdr:col>
                    <xdr:colOff>390525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28" name="Check Box 52">
              <controlPr defaultSize="0" autoFill="0" autoLine="0" autoPict="0">
                <anchor moveWithCells="1">
                  <from>
                    <xdr:col>13</xdr:col>
                    <xdr:colOff>285750</xdr:colOff>
                    <xdr:row>18</xdr:row>
                    <xdr:rowOff>152400</xdr:rowOff>
                  </from>
                  <to>
                    <xdr:col>14</xdr:col>
                    <xdr:colOff>495300</xdr:colOff>
                    <xdr:row>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29" name="Check Box 53">
              <controlPr defaultSize="0" autoFill="0" autoLine="0" autoPict="0">
                <anchor moveWithCells="1">
                  <from>
                    <xdr:col>13</xdr:col>
                    <xdr:colOff>285750</xdr:colOff>
                    <xdr:row>20</xdr:row>
                    <xdr:rowOff>133350</xdr:rowOff>
                  </from>
                  <to>
                    <xdr:col>14</xdr:col>
                    <xdr:colOff>533400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30" name="Check Box 54">
              <controlPr defaultSize="0" autoFill="0" autoLine="0" autoPict="0">
                <anchor moveWithCells="1">
                  <from>
                    <xdr:col>13</xdr:col>
                    <xdr:colOff>295275</xdr:colOff>
                    <xdr:row>22</xdr:row>
                    <xdr:rowOff>66675</xdr:rowOff>
                  </from>
                  <to>
                    <xdr:col>14</xdr:col>
                    <xdr:colOff>581025</xdr:colOff>
                    <xdr:row>23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List3!$B$1:$B$11</xm:f>
          </x14:formula1>
          <xm:sqref>L2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30"/>
  <sheetViews>
    <sheetView zoomScaleNormal="100" workbookViewId="0">
      <selection activeCell="B3" sqref="B3:L18"/>
    </sheetView>
  </sheetViews>
  <sheetFormatPr defaultRowHeight="15" x14ac:dyDescent="0.25"/>
  <cols>
    <col min="3" max="3" width="17.42578125" customWidth="1"/>
    <col min="4" max="4" width="11.7109375" customWidth="1"/>
    <col min="5" max="5" width="15.140625" customWidth="1"/>
    <col min="6" max="6" width="11.140625" customWidth="1"/>
    <col min="7" max="7" width="18.5703125" customWidth="1"/>
    <col min="8" max="8" width="17.7109375" customWidth="1"/>
    <col min="10" max="11" width="15.7109375" customWidth="1"/>
  </cols>
  <sheetData>
    <row r="1" spans="2:12" ht="60.75" x14ac:dyDescent="0.8">
      <c r="C1" s="1" t="s">
        <v>35</v>
      </c>
      <c r="D1" s="2"/>
      <c r="E1" s="2"/>
      <c r="F1" s="2"/>
    </row>
    <row r="3" spans="2:12" ht="15.75" thickBot="1" x14ac:dyDescent="0.3"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2:12" ht="15.75" x14ac:dyDescent="0.25">
      <c r="B4" s="7"/>
      <c r="C4" s="8" t="s">
        <v>36</v>
      </c>
      <c r="D4" s="9" t="s">
        <v>37</v>
      </c>
      <c r="E4" s="10" t="s">
        <v>44</v>
      </c>
      <c r="F4" s="7"/>
      <c r="G4" s="11" t="s">
        <v>62</v>
      </c>
      <c r="H4" s="12"/>
      <c r="I4" s="7"/>
      <c r="J4" s="8" t="s">
        <v>46</v>
      </c>
      <c r="K4" s="10" t="s">
        <v>53</v>
      </c>
      <c r="L4" s="7"/>
    </row>
    <row r="5" spans="2:12" ht="16.5" thickBot="1" x14ac:dyDescent="0.3">
      <c r="B5" s="7"/>
      <c r="C5" s="13" t="s">
        <v>0</v>
      </c>
      <c r="D5" s="14">
        <f ca="1">IF($G$5=C5,$H$14,IF(D5=0,0,D5))</f>
        <v>0</v>
      </c>
      <c r="E5" s="15">
        <f ca="1">IF(D5&lt;=1,$K$8,IF(D5&lt;=3,$K$7,IF(D5&lt;=5,$K$6,$K$5)))</f>
        <v>0</v>
      </c>
      <c r="F5" s="12"/>
      <c r="G5" s="16" t="str">
        <f>kvíz!L2</f>
        <v>Ema Nemeshegyi</v>
      </c>
      <c r="H5" s="12"/>
      <c r="I5" s="7"/>
      <c r="J5" s="17" t="s">
        <v>47</v>
      </c>
      <c r="K5" s="15" t="s">
        <v>51</v>
      </c>
      <c r="L5" s="7"/>
    </row>
    <row r="6" spans="2:12" ht="15.75" x14ac:dyDescent="0.25">
      <c r="B6" s="7"/>
      <c r="C6" s="13" t="s">
        <v>1</v>
      </c>
      <c r="D6" s="14">
        <f ca="1">IF($G$5=C6,$H$14,IF(D6=0,0,D6))</f>
        <v>0</v>
      </c>
      <c r="E6" s="15">
        <f ca="1">IF(D6&lt;=1,$K$8,IF(D6&lt;=3,$K$7,IF(D6&lt;=5,$K$6,$K$5)))</f>
        <v>0</v>
      </c>
      <c r="F6" s="12"/>
      <c r="G6" s="8" t="s">
        <v>56</v>
      </c>
      <c r="H6" s="10" t="s">
        <v>57</v>
      </c>
      <c r="I6" s="7"/>
      <c r="J6" s="17" t="s">
        <v>48</v>
      </c>
      <c r="K6" s="15" t="s">
        <v>52</v>
      </c>
      <c r="L6" s="7"/>
    </row>
    <row r="7" spans="2:12" x14ac:dyDescent="0.25">
      <c r="B7" s="7"/>
      <c r="C7" s="13" t="s">
        <v>2</v>
      </c>
      <c r="D7" s="14">
        <f ca="1">IF($G$5=C7,$H$14,IF(D7=0,0,D7))</f>
        <v>0</v>
      </c>
      <c r="E7" s="15">
        <f ca="1">IF(D7&lt;=1,$K$8,IF(D7&lt;=3,$K$7,IF(D7&lt;=5,$K$6,$K$5)))</f>
        <v>0</v>
      </c>
      <c r="F7" s="12"/>
      <c r="G7" s="18">
        <v>1</v>
      </c>
      <c r="H7" s="15">
        <f>List3!L2</f>
        <v>1</v>
      </c>
      <c r="I7" s="7"/>
      <c r="J7" s="17" t="s">
        <v>49</v>
      </c>
      <c r="K7" s="15" t="s">
        <v>54</v>
      </c>
      <c r="L7" s="7"/>
    </row>
    <row r="8" spans="2:12" ht="15.75" thickBot="1" x14ac:dyDescent="0.3">
      <c r="B8" s="7"/>
      <c r="C8" s="13" t="s">
        <v>3</v>
      </c>
      <c r="D8" s="14">
        <f>IF($G$5=C8,$H$14,IF(D8=0,0,D8))</f>
        <v>4</v>
      </c>
      <c r="E8" s="15" t="str">
        <f>IF(D8&lt;=1,$K$8,IF(D8&lt;=3,$K$7,IF(D8&lt;=5,$K$6,$K$5)))</f>
        <v>dobře</v>
      </c>
      <c r="F8" s="12"/>
      <c r="G8" s="18">
        <v>2</v>
      </c>
      <c r="H8" s="15">
        <f>List3!L3</f>
        <v>1</v>
      </c>
      <c r="I8" s="7"/>
      <c r="J8" s="19" t="s">
        <v>50</v>
      </c>
      <c r="K8" s="20" t="s">
        <v>55</v>
      </c>
      <c r="L8" s="7"/>
    </row>
    <row r="9" spans="2:12" x14ac:dyDescent="0.25">
      <c r="B9" s="7"/>
      <c r="C9" s="13" t="s">
        <v>4</v>
      </c>
      <c r="D9" s="14">
        <f ca="1">IF($G$5=C9,$H$14,IF(D9=0,0,D9))</f>
        <v>0</v>
      </c>
      <c r="E9" s="15">
        <f ca="1">IF(D9&lt;=1,$K$8,IF(D9&lt;=3,$K$7,IF(D9&lt;=5,$K$6,$K$5)))</f>
        <v>0</v>
      </c>
      <c r="F9" s="12"/>
      <c r="G9" s="18">
        <v>3</v>
      </c>
      <c r="H9" s="15">
        <f>List3!L4</f>
        <v>1</v>
      </c>
      <c r="I9" s="7"/>
      <c r="J9" s="7"/>
      <c r="K9" s="7"/>
      <c r="L9" s="7"/>
    </row>
    <row r="10" spans="2:12" x14ac:dyDescent="0.25">
      <c r="B10" s="7"/>
      <c r="C10" s="13" t="s">
        <v>5</v>
      </c>
      <c r="D10" s="14">
        <f ca="1">IF($G$5=C10,$H$14,IF(D10=0,0,D10))</f>
        <v>0</v>
      </c>
      <c r="E10" s="15">
        <f ca="1">IF(D10&lt;=1,$K$8,IF(D10&lt;=3,$K$7,IF(D10&lt;=5,$K$6,$K$5)))</f>
        <v>0</v>
      </c>
      <c r="F10" s="12"/>
      <c r="G10" s="18">
        <v>4</v>
      </c>
      <c r="H10" s="15">
        <f>List3!L5</f>
        <v>0</v>
      </c>
      <c r="I10" s="7"/>
      <c r="J10" s="7"/>
      <c r="K10" s="7"/>
      <c r="L10" s="7"/>
    </row>
    <row r="11" spans="2:12" x14ac:dyDescent="0.25">
      <c r="B11" s="7"/>
      <c r="C11" s="13" t="s">
        <v>6</v>
      </c>
      <c r="D11" s="14">
        <f ca="1">IF($G$5=C11,$H$14,IF(D11=0,0,D11))</f>
        <v>0</v>
      </c>
      <c r="E11" s="15">
        <f ca="1">IF(D11&lt;=1,$K$8,IF(D11&lt;=3,$K$7,IF(D11&lt;=5,$K$6,$K$5)))</f>
        <v>0</v>
      </c>
      <c r="F11" s="12"/>
      <c r="G11" s="18">
        <v>5</v>
      </c>
      <c r="H11" s="15">
        <f>List3!L6</f>
        <v>0</v>
      </c>
      <c r="I11" s="7"/>
      <c r="J11" s="7"/>
      <c r="K11" s="7"/>
      <c r="L11" s="7"/>
    </row>
    <row r="12" spans="2:12" x14ac:dyDescent="0.25">
      <c r="B12" s="7"/>
      <c r="C12" s="13" t="s">
        <v>7</v>
      </c>
      <c r="D12" s="14">
        <f ca="1">IF($G$5=C12,$H$14,IF(D12=0,0,D12))</f>
        <v>0</v>
      </c>
      <c r="E12" s="15">
        <f ca="1">IF(D12&lt;=1,$K$8,IF(D12&lt;=3,$K$7,IF(D12&lt;=5,$K$6,$K$5)))</f>
        <v>0</v>
      </c>
      <c r="F12" s="12"/>
      <c r="G12" s="18">
        <v>6</v>
      </c>
      <c r="H12" s="15">
        <f>List3!L7</f>
        <v>1</v>
      </c>
      <c r="I12" s="7"/>
      <c r="J12" s="7"/>
      <c r="K12" s="7"/>
      <c r="L12" s="7"/>
    </row>
    <row r="13" spans="2:12" ht="15.75" thickBot="1" x14ac:dyDescent="0.3">
      <c r="B13" s="7"/>
      <c r="C13" s="13" t="s">
        <v>8</v>
      </c>
      <c r="D13" s="14">
        <f ca="1">IF($G$5=C13,$H$14,IF(D13=0,0,D13))</f>
        <v>0</v>
      </c>
      <c r="E13" s="15">
        <f ca="1">IF(D13&lt;=1,$K$8,IF(D13&lt;=3,$K$7,IF(D13&lt;=5,$K$6,$K$5)))</f>
        <v>0</v>
      </c>
      <c r="F13" s="12"/>
      <c r="G13" s="21">
        <v>7</v>
      </c>
      <c r="H13" s="20">
        <f>List3!L8</f>
        <v>0</v>
      </c>
      <c r="I13" s="7"/>
      <c r="J13" s="7"/>
      <c r="K13" s="7"/>
      <c r="L13" s="7"/>
    </row>
    <row r="14" spans="2:12" ht="15.75" thickBot="1" x14ac:dyDescent="0.3">
      <c r="B14" s="7"/>
      <c r="C14" s="13" t="s">
        <v>9</v>
      </c>
      <c r="D14" s="14">
        <f ca="1">IF($G$5=C14,$H$14,IF(D14=0,0,D14))</f>
        <v>0</v>
      </c>
      <c r="E14" s="15">
        <f ca="1">IF(D14&lt;=1,$K$8,IF(D14&lt;=3,$K$7,IF(D14&lt;=5,$K$6,$K$5)))</f>
        <v>0</v>
      </c>
      <c r="F14" s="12"/>
      <c r="G14" s="22" t="s">
        <v>45</v>
      </c>
      <c r="H14" s="23">
        <f>SUM(H7:H13)</f>
        <v>4</v>
      </c>
      <c r="I14" s="7"/>
      <c r="J14" s="7"/>
      <c r="K14" s="7"/>
      <c r="L14" s="7"/>
    </row>
    <row r="15" spans="2:12" ht="15.75" thickBot="1" x14ac:dyDescent="0.3">
      <c r="B15" s="7"/>
      <c r="C15" s="24" t="s">
        <v>10</v>
      </c>
      <c r="D15" s="14">
        <f ca="1">IF($G$5=C15,$H$14,IF(D15=0,0,D15))</f>
        <v>0</v>
      </c>
      <c r="E15" s="15">
        <f ca="1">IF(D15&lt;=1,$K$8,IF(D15&lt;=3,$K$7,IF(D15&lt;=5,$K$6,$K$5)))</f>
        <v>0</v>
      </c>
      <c r="F15" s="12"/>
      <c r="G15" s="12"/>
      <c r="H15" s="12"/>
      <c r="I15" s="7"/>
      <c r="J15" s="7"/>
      <c r="K15" s="7"/>
      <c r="L15" s="7"/>
    </row>
    <row r="16" spans="2:12" x14ac:dyDescent="0.25">
      <c r="B16" s="7"/>
      <c r="C16" s="12"/>
      <c r="D16" s="12"/>
      <c r="E16" s="12"/>
      <c r="F16" s="12"/>
      <c r="G16" s="12"/>
      <c r="H16" s="12"/>
      <c r="I16" s="7"/>
      <c r="J16" s="7"/>
      <c r="K16" s="7"/>
      <c r="L16" s="7"/>
    </row>
    <row r="17" spans="2:12" x14ac:dyDescent="0.25">
      <c r="B17" s="7"/>
      <c r="C17" s="12"/>
      <c r="D17" s="12"/>
      <c r="E17" s="12"/>
      <c r="F17" s="12"/>
      <c r="G17" s="7"/>
      <c r="H17" s="7"/>
      <c r="I17" s="7"/>
      <c r="J17" s="7"/>
      <c r="K17" s="7"/>
      <c r="L17" s="7"/>
    </row>
    <row r="18" spans="2:12" x14ac:dyDescent="0.25">
      <c r="B18" s="7"/>
      <c r="C18" s="7"/>
      <c r="D18" s="7"/>
      <c r="E18" s="12"/>
      <c r="F18" s="12"/>
      <c r="G18" s="7"/>
      <c r="H18" s="7"/>
      <c r="I18" s="7"/>
      <c r="J18" s="7"/>
      <c r="K18" s="7"/>
      <c r="L18" s="7"/>
    </row>
    <row r="19" spans="2:12" x14ac:dyDescent="0.25">
      <c r="E19" s="3"/>
      <c r="F19" s="3"/>
    </row>
    <row r="20" spans="2:12" x14ac:dyDescent="0.25">
      <c r="E20" s="3"/>
      <c r="F20" s="3"/>
    </row>
    <row r="21" spans="2:12" x14ac:dyDescent="0.25">
      <c r="E21" s="3"/>
      <c r="F21" s="3"/>
    </row>
    <row r="22" spans="2:12" x14ac:dyDescent="0.25">
      <c r="E22" s="3"/>
      <c r="F22" s="3"/>
      <c r="G22" s="3"/>
      <c r="H22" s="3"/>
    </row>
    <row r="23" spans="2:12" x14ac:dyDescent="0.25">
      <c r="E23" s="3"/>
      <c r="F23" s="3"/>
      <c r="G23" s="3"/>
      <c r="H23" s="3"/>
    </row>
    <row r="24" spans="2:12" x14ac:dyDescent="0.25">
      <c r="E24" s="3"/>
      <c r="F24" s="3"/>
      <c r="G24" s="3"/>
      <c r="H24" s="3"/>
    </row>
    <row r="25" spans="2:12" x14ac:dyDescent="0.25">
      <c r="E25" s="3"/>
      <c r="F25" s="3"/>
      <c r="G25" s="3"/>
      <c r="H25" s="3"/>
    </row>
    <row r="26" spans="2:12" x14ac:dyDescent="0.25">
      <c r="E26" s="3"/>
      <c r="F26" s="3"/>
      <c r="G26" s="3"/>
      <c r="H26" s="3"/>
    </row>
    <row r="27" spans="2:12" x14ac:dyDescent="0.25">
      <c r="E27" s="3"/>
      <c r="F27" s="3"/>
      <c r="G27" s="3"/>
      <c r="H27" s="3"/>
    </row>
    <row r="28" spans="2:12" x14ac:dyDescent="0.25">
      <c r="E28" s="3"/>
      <c r="F28" s="3"/>
      <c r="G28" s="3"/>
      <c r="H28" s="3"/>
    </row>
    <row r="29" spans="2:12" x14ac:dyDescent="0.25">
      <c r="E29" s="3"/>
      <c r="F29" s="3"/>
      <c r="G29" s="3"/>
      <c r="H29" s="3"/>
    </row>
    <row r="30" spans="2:12" x14ac:dyDescent="0.25">
      <c r="E30" s="3"/>
      <c r="F30" s="3"/>
      <c r="G30" s="3"/>
      <c r="H30" s="3"/>
    </row>
  </sheetData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activeCell="L7" sqref="L7"/>
    </sheetView>
  </sheetViews>
  <sheetFormatPr defaultRowHeight="15" x14ac:dyDescent="0.25"/>
  <cols>
    <col min="10" max="10" width="15.140625" customWidth="1"/>
    <col min="11" max="11" width="12.28515625" customWidth="1"/>
  </cols>
  <sheetData>
    <row r="1" spans="1:12" x14ac:dyDescent="0.25">
      <c r="A1">
        <v>1</v>
      </c>
      <c r="B1" t="s">
        <v>0</v>
      </c>
    </row>
    <row r="2" spans="1:12" x14ac:dyDescent="0.25">
      <c r="A2">
        <v>2</v>
      </c>
      <c r="B2" t="s">
        <v>1</v>
      </c>
      <c r="J2" t="s">
        <v>28</v>
      </c>
      <c r="K2">
        <v>2</v>
      </c>
      <c r="L2">
        <f>IF(K2=2,1,0)</f>
        <v>1</v>
      </c>
    </row>
    <row r="3" spans="1:12" x14ac:dyDescent="0.25">
      <c r="A3">
        <v>3</v>
      </c>
      <c r="B3" t="s">
        <v>2</v>
      </c>
      <c r="F3" t="s">
        <v>19</v>
      </c>
      <c r="J3" t="s">
        <v>29</v>
      </c>
      <c r="K3">
        <f>kvíz!$E$22</f>
        <v>6</v>
      </c>
      <c r="L3">
        <f>IF(K3=6,1,0)</f>
        <v>1</v>
      </c>
    </row>
    <row r="4" spans="1:12" x14ac:dyDescent="0.25">
      <c r="A4">
        <v>4</v>
      </c>
      <c r="B4" t="s">
        <v>3</v>
      </c>
      <c r="F4" t="s">
        <v>20</v>
      </c>
      <c r="J4" t="s">
        <v>30</v>
      </c>
      <c r="K4">
        <v>3</v>
      </c>
      <c r="L4">
        <f>IF(K4=3,1,0)</f>
        <v>1</v>
      </c>
    </row>
    <row r="5" spans="1:12" x14ac:dyDescent="0.25">
      <c r="A5">
        <v>5</v>
      </c>
      <c r="B5" t="s">
        <v>4</v>
      </c>
      <c r="F5" t="s">
        <v>18</v>
      </c>
      <c r="J5" t="s">
        <v>31</v>
      </c>
      <c r="K5">
        <v>4</v>
      </c>
      <c r="L5">
        <f>IF(K5=1,1,0)</f>
        <v>0</v>
      </c>
    </row>
    <row r="6" spans="1:12" x14ac:dyDescent="0.25">
      <c r="A6">
        <v>6</v>
      </c>
      <c r="B6" t="s">
        <v>5</v>
      </c>
      <c r="F6" t="s">
        <v>21</v>
      </c>
      <c r="J6" t="s">
        <v>32</v>
      </c>
      <c r="K6">
        <v>3</v>
      </c>
      <c r="L6">
        <f>IF(K6=2,1,0)</f>
        <v>0</v>
      </c>
    </row>
    <row r="7" spans="1:12" x14ac:dyDescent="0.25">
      <c r="A7">
        <v>7</v>
      </c>
      <c r="B7" t="s">
        <v>6</v>
      </c>
      <c r="F7" t="s">
        <v>22</v>
      </c>
      <c r="J7" t="s">
        <v>33</v>
      </c>
      <c r="L7">
        <f>IF(AND(K14,K16,K17,K15=FALSE,K18=FALSE,K19=FALSE),1,0)</f>
        <v>1</v>
      </c>
    </row>
    <row r="8" spans="1:12" x14ac:dyDescent="0.25">
      <c r="A8">
        <v>8</v>
      </c>
      <c r="B8" t="s">
        <v>7</v>
      </c>
      <c r="J8" t="s">
        <v>34</v>
      </c>
      <c r="K8">
        <v>1</v>
      </c>
      <c r="L8">
        <f>IF(K8=4,1,0)</f>
        <v>0</v>
      </c>
    </row>
    <row r="9" spans="1:12" x14ac:dyDescent="0.25">
      <c r="A9">
        <v>9</v>
      </c>
      <c r="B9" t="s">
        <v>8</v>
      </c>
    </row>
    <row r="10" spans="1:12" x14ac:dyDescent="0.25">
      <c r="A10">
        <v>10</v>
      </c>
      <c r="B10" t="s">
        <v>9</v>
      </c>
      <c r="F10" t="s">
        <v>24</v>
      </c>
    </row>
    <row r="11" spans="1:12" x14ac:dyDescent="0.25">
      <c r="A11">
        <v>11</v>
      </c>
      <c r="B11" t="s">
        <v>10</v>
      </c>
      <c r="F11" t="s">
        <v>25</v>
      </c>
    </row>
    <row r="12" spans="1:12" x14ac:dyDescent="0.25">
      <c r="F12" t="s">
        <v>26</v>
      </c>
    </row>
    <row r="13" spans="1:12" x14ac:dyDescent="0.25">
      <c r="F13" t="s">
        <v>27</v>
      </c>
    </row>
    <row r="14" spans="1:12" x14ac:dyDescent="0.25">
      <c r="J14" t="s">
        <v>38</v>
      </c>
      <c r="K14" t="b">
        <v>1</v>
      </c>
    </row>
    <row r="15" spans="1:12" x14ac:dyDescent="0.25">
      <c r="J15" t="s">
        <v>39</v>
      </c>
      <c r="K15" t="b">
        <v>0</v>
      </c>
    </row>
    <row r="16" spans="1:12" x14ac:dyDescent="0.25">
      <c r="J16" t="s">
        <v>40</v>
      </c>
      <c r="K16" t="b">
        <v>1</v>
      </c>
    </row>
    <row r="17" spans="10:11" x14ac:dyDescent="0.25">
      <c r="J17" t="s">
        <v>41</v>
      </c>
      <c r="K17" t="b">
        <v>1</v>
      </c>
    </row>
    <row r="18" spans="10:11" x14ac:dyDescent="0.25">
      <c r="J18" t="s">
        <v>42</v>
      </c>
      <c r="K18" t="b">
        <v>0</v>
      </c>
    </row>
    <row r="19" spans="10:11" x14ac:dyDescent="0.25">
      <c r="J19" t="s">
        <v>43</v>
      </c>
      <c r="K19" t="b">
        <v>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kvíz</vt:lpstr>
      <vt:lpstr>výsledky</vt:lpstr>
      <vt:lpstr>List3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Klementová Ema</dc:creator>
  <cp:lastModifiedBy>Klementová Ema</cp:lastModifiedBy>
  <dcterms:created xsi:type="dcterms:W3CDTF">2023-01-04T09:11:01Z</dcterms:created>
  <dcterms:modified xsi:type="dcterms:W3CDTF">2023-01-11T10:38:03Z</dcterms:modified>
</cp:coreProperties>
</file>